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IN 2014-16\Cuadros y gráficos Excel - Impresión\"/>
    </mc:Choice>
  </mc:AlternateContent>
  <bookViews>
    <workbookView xWindow="-15" yWindow="-15" windowWidth="10215" windowHeight="7140"/>
  </bookViews>
  <sheets>
    <sheet name="341-10" sheetId="3" r:id="rId1"/>
  </sheets>
  <externalReferences>
    <externalReference r:id="rId2"/>
  </externalReferences>
  <definedNames>
    <definedName name="\d">[1]cn!#REF!</definedName>
    <definedName name="\n">[1]cn!#REF!</definedName>
    <definedName name="APU">[1]cn!#REF!</definedName>
    <definedName name="_xlnm.Print_Area" localSheetId="0">'341-10'!$A$1:$D$60</definedName>
    <definedName name="_xlnm.Database">#REF!</definedName>
    <definedName name="Database_MI">[1]cn!#REF!</definedName>
    <definedName name="DATES">#REF!</definedName>
    <definedName name="NAMES">#REF!</definedName>
    <definedName name="PORT">[1]cn!#REF!</definedName>
  </definedNames>
  <calcPr calcId="152511"/>
</workbook>
</file>

<file path=xl/calcChain.xml><?xml version="1.0" encoding="utf-8"?>
<calcChain xmlns="http://schemas.openxmlformats.org/spreadsheetml/2006/main">
  <c r="D53" i="3" l="1"/>
  <c r="C53" i="3"/>
  <c r="B53" i="3"/>
  <c r="D51" i="3"/>
  <c r="C51" i="3"/>
  <c r="C50" i="3" s="1"/>
  <c r="B51" i="3"/>
  <c r="B50" i="3"/>
  <c r="D48" i="3"/>
  <c r="D47" i="3" s="1"/>
  <c r="C48" i="3"/>
  <c r="C47" i="3" s="1"/>
  <c r="B48" i="3"/>
  <c r="B47" i="3" s="1"/>
  <c r="D44" i="3"/>
  <c r="D43" i="3" s="1"/>
  <c r="C44" i="3"/>
  <c r="C43" i="3" s="1"/>
  <c r="C42" i="3" s="1"/>
  <c r="C41" i="3" s="1"/>
  <c r="C40" i="3" s="1"/>
  <c r="B44" i="3"/>
  <c r="B43" i="3"/>
  <c r="B42" i="3" s="1"/>
  <c r="B41" i="3" s="1"/>
  <c r="B40" i="3" s="1"/>
  <c r="D37" i="3"/>
  <c r="D36" i="3" s="1"/>
  <c r="D35" i="3" s="1"/>
  <c r="C37" i="3"/>
  <c r="C36" i="3" s="1"/>
  <c r="C35" i="3" s="1"/>
  <c r="B37" i="3"/>
  <c r="B36" i="3" s="1"/>
  <c r="B35" i="3" s="1"/>
  <c r="D33" i="3"/>
  <c r="C33" i="3"/>
  <c r="C24" i="3" s="1"/>
  <c r="C14" i="3" s="1"/>
  <c r="B33" i="3"/>
  <c r="B24" i="3" s="1"/>
  <c r="B14" i="3" s="1"/>
  <c r="D31" i="3"/>
  <c r="C31" i="3"/>
  <c r="B31" i="3"/>
  <c r="D28" i="3"/>
  <c r="D27" i="3" s="1"/>
  <c r="D26" i="3" s="1"/>
  <c r="C28" i="3"/>
  <c r="B28" i="3"/>
  <c r="B27" i="3" s="1"/>
  <c r="B26" i="3" s="1"/>
  <c r="C27" i="3"/>
  <c r="C26" i="3" s="1"/>
  <c r="D24" i="3"/>
  <c r="D14" i="3" s="1"/>
  <c r="D11" i="3" s="1"/>
  <c r="D19" i="3"/>
  <c r="D18" i="3" s="1"/>
  <c r="D17" i="3" s="1"/>
  <c r="D16" i="3" s="1"/>
  <c r="D15" i="3" s="1"/>
  <c r="C19" i="3"/>
  <c r="C18" i="3" s="1"/>
  <c r="C17" i="3" s="1"/>
  <c r="C16" i="3" s="1"/>
  <c r="C15" i="3" s="1"/>
  <c r="B19" i="3"/>
  <c r="C30" i="3" l="1"/>
  <c r="C25" i="3" s="1"/>
  <c r="C23" i="3"/>
  <c r="C13" i="3" s="1"/>
  <c r="B30" i="3"/>
  <c r="B25" i="3" s="1"/>
  <c r="D30" i="3"/>
  <c r="D25" i="3" s="1"/>
  <c r="C11" i="3"/>
  <c r="D42" i="3"/>
  <c r="D50" i="3"/>
  <c r="C22" i="3"/>
  <c r="B11" i="3"/>
  <c r="D23" i="3"/>
  <c r="B18" i="3"/>
  <c r="B17" i="3" s="1"/>
  <c r="B16" i="3" s="1"/>
  <c r="B15" i="3" s="1"/>
  <c r="B23" i="3"/>
  <c r="B22" i="3" s="1"/>
  <c r="C10" i="3" l="1"/>
  <c r="C9" i="3" s="1"/>
  <c r="C8" i="3" s="1"/>
  <c r="C55" i="3" s="1"/>
  <c r="C12" i="3"/>
  <c r="B13" i="3"/>
  <c r="D41" i="3"/>
  <c r="D40" i="3" s="1"/>
  <c r="D22" i="3"/>
  <c r="D13" i="3"/>
  <c r="B10" i="3"/>
  <c r="B9" i="3" s="1"/>
  <c r="B8" i="3" s="1"/>
  <c r="B55" i="3" s="1"/>
  <c r="B12" i="3"/>
  <c r="D12" i="3" l="1"/>
  <c r="D10" i="3"/>
  <c r="D9" i="3" s="1"/>
  <c r="D8" i="3" s="1"/>
  <c r="D55" i="3" s="1"/>
</calcChain>
</file>

<file path=xl/sharedStrings.xml><?xml version="1.0" encoding="utf-8"?>
<sst xmlns="http://schemas.openxmlformats.org/spreadsheetml/2006/main" count="59" uniqueCount="50">
  <si>
    <t>Partida</t>
  </si>
  <si>
    <t>débito</t>
  </si>
  <si>
    <t>crédito</t>
  </si>
  <si>
    <t>Impacto de la Autoridad del Canal</t>
  </si>
  <si>
    <t>(en millones de balboas)</t>
  </si>
  <si>
    <t>2015 (P)</t>
  </si>
  <si>
    <t>2014 (R)</t>
  </si>
  <si>
    <t>2016 (P)</t>
  </si>
  <si>
    <t xml:space="preserve">                  Servicios y renta</t>
  </si>
  <si>
    <t xml:space="preserve">      B.  Servicios</t>
  </si>
  <si>
    <t xml:space="preserve">                    1.1  Transporte marítimo</t>
  </si>
  <si>
    <t xml:space="preserve">                                     Ingresos por peaje</t>
  </si>
  <si>
    <t xml:space="preserve">                                     Ingresos marítimos</t>
  </si>
  <si>
    <t xml:space="preserve">      C.  Renta</t>
  </si>
  <si>
    <t xml:space="preserve">            2.  Renta de la inversión</t>
  </si>
  <si>
    <t xml:space="preserve">                   2.2  Inversión de cartera</t>
  </si>
  <si>
    <t xml:space="preserve">                   2.3  Otra inversión</t>
  </si>
  <si>
    <t xml:space="preserve">                                     Intereses cobrados</t>
  </si>
  <si>
    <t xml:space="preserve">                                     Intereses pagados</t>
  </si>
  <si>
    <t xml:space="preserve">      D.  Transferencias corrientes</t>
  </si>
  <si>
    <t xml:space="preserve">                   2.2  Otras transferencias</t>
  </si>
  <si>
    <t xml:space="preserve">                           Primas de seguros pagadas al extranjero</t>
  </si>
  <si>
    <t xml:space="preserve">                           Siniestros sobre seguros pagados</t>
  </si>
  <si>
    <t xml:space="preserve">     B.  Cuenta financiera</t>
  </si>
  <si>
    <t xml:space="preserve">            2.  Inversión de cartera</t>
  </si>
  <si>
    <t xml:space="preserve">                 2.1  Activos</t>
  </si>
  <si>
    <t xml:space="preserve">                                  2.1.2.1  Bonos y pagarés</t>
  </si>
  <si>
    <t xml:space="preserve">                                  2.1.2.3  Instrumentos financieros derivados</t>
  </si>
  <si>
    <t xml:space="preserve">                 2.2  Pasivos</t>
  </si>
  <si>
    <t xml:space="preserve">                                  2.2.2.3  Instrumentos financieros derivados</t>
  </si>
  <si>
    <t xml:space="preserve">            3.  Otra inversión</t>
  </si>
  <si>
    <t xml:space="preserve">                        3.1.3  Moneda y depósitos</t>
  </si>
  <si>
    <t xml:space="preserve">                        3.2.2  Préstamos</t>
  </si>
  <si>
    <t xml:space="preserve"> I.   Cuenta corriente</t>
  </si>
  <si>
    <t>II.  Cuenta de capital y financiera</t>
  </si>
  <si>
    <t>III. Impacto sobre la balanza de pagos</t>
  </si>
  <si>
    <t xml:space="preserve">                          1.1.3  Otros</t>
  </si>
  <si>
    <t xml:space="preserve">                                  2.2.2.1  Bonos y pagarés</t>
  </si>
  <si>
    <t xml:space="preserve">                        2.1.2  Títulos de deuda</t>
  </si>
  <si>
    <t xml:space="preserve">                        2.2.2  Títulos de deuda</t>
  </si>
  <si>
    <t xml:space="preserve">                 3.1  Activos</t>
  </si>
  <si>
    <t xml:space="preserve">                 3.2  Pasivos</t>
  </si>
  <si>
    <t xml:space="preserve">            1.  Transportes</t>
  </si>
  <si>
    <t xml:space="preserve">                                                      Intereses ganados</t>
  </si>
  <si>
    <t xml:space="preserve">                  Servicios, renta y transferencias</t>
  </si>
  <si>
    <t xml:space="preserve">  Cuadro 10.  IMPACTO DE LA AUTORIDAD DEL CANAL DE PANAMÁ, SOBRE LA BALANZA</t>
  </si>
  <si>
    <t>DE PAGOS DE PANAMÁ, SEGÚN PARTIDA:  AÑOS 2014-16</t>
  </si>
  <si>
    <t>0.0 Cantidad nula o cero.</t>
  </si>
  <si>
    <t>(P) Cifras preliminares.</t>
  </si>
  <si>
    <t>(R) Cifras revisadas.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</si>
</sst>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6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164" fontId="2" fillId="2" borderId="3" xfId="0" applyNumberFormat="1" applyFont="1" applyFill="1" applyBorder="1" applyAlignment="1" applyProtection="1">
      <alignment horizontal="left"/>
    </xf>
    <xf numFmtId="164" fontId="2" fillId="2" borderId="3" xfId="0" applyNumberFormat="1" applyFont="1" applyFill="1" applyBorder="1"/>
    <xf numFmtId="164" fontId="2" fillId="0" borderId="0" xfId="0" applyNumberFormat="1" applyFont="1" applyFill="1"/>
    <xf numFmtId="164" fontId="2" fillId="0" borderId="0" xfId="0" applyNumberFormat="1" applyFont="1" applyFill="1" applyBorder="1" applyAlignment="1" applyProtection="1"/>
    <xf numFmtId="164" fontId="2" fillId="0" borderId="8" xfId="0" applyNumberFormat="1" applyFont="1" applyFill="1" applyBorder="1" applyAlignment="1" applyProtection="1"/>
    <xf numFmtId="164" fontId="2" fillId="0" borderId="0" xfId="0" applyNumberFormat="1" applyFont="1" applyFill="1" applyBorder="1"/>
    <xf numFmtId="164" fontId="2" fillId="0" borderId="3" xfId="0" applyNumberFormat="1" applyFont="1" applyFill="1" applyBorder="1" applyAlignment="1" applyProtection="1">
      <alignment horizontal="left"/>
    </xf>
    <xf numFmtId="164" fontId="2" fillId="2" borderId="3" xfId="0" applyNumberFormat="1" applyFont="1" applyFill="1" applyBorder="1" applyAlignment="1" applyProtection="1"/>
    <xf numFmtId="165" fontId="2" fillId="2" borderId="3" xfId="0" applyNumberFormat="1" applyFont="1" applyFill="1" applyBorder="1" applyAlignment="1" applyProtection="1">
      <alignment horizontal="left"/>
    </xf>
    <xf numFmtId="164" fontId="2" fillId="0" borderId="12" xfId="0" applyNumberFormat="1" applyFont="1" applyFill="1" applyBorder="1" applyAlignment="1" applyProtection="1"/>
    <xf numFmtId="164" fontId="2" fillId="0" borderId="0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right"/>
    </xf>
    <xf numFmtId="164" fontId="2" fillId="0" borderId="3" xfId="0" applyNumberFormat="1" applyFont="1" applyFill="1" applyBorder="1" applyAlignment="1" applyProtection="1">
      <alignment horizontal="right"/>
    </xf>
    <xf numFmtId="164" fontId="2" fillId="0" borderId="10" xfId="0" applyNumberFormat="1" applyFont="1" applyFill="1" applyBorder="1"/>
    <xf numFmtId="164" fontId="2" fillId="0" borderId="9" xfId="0" applyNumberFormat="1" applyFont="1" applyFill="1" applyBorder="1"/>
    <xf numFmtId="0" fontId="2" fillId="0" borderId="0" xfId="0" applyFont="1" applyBorder="1"/>
    <xf numFmtId="164" fontId="2" fillId="0" borderId="4" xfId="0" applyNumberFormat="1" applyFont="1" applyFill="1" applyBorder="1"/>
    <xf numFmtId="164" fontId="2" fillId="0" borderId="6" xfId="0" applyNumberFormat="1" applyFont="1" applyFill="1" applyBorder="1"/>
    <xf numFmtId="164" fontId="2" fillId="0" borderId="7" xfId="0" applyNumberFormat="1" applyFont="1" applyFill="1" applyBorder="1"/>
    <xf numFmtId="164" fontId="2" fillId="0" borderId="2" xfId="0" applyNumberFormat="1" applyFont="1" applyFill="1" applyBorder="1" applyAlignment="1" applyProtection="1"/>
    <xf numFmtId="164" fontId="4" fillId="2" borderId="3" xfId="0" applyNumberFormat="1" applyFont="1" applyFill="1" applyBorder="1"/>
    <xf numFmtId="164" fontId="4" fillId="2" borderId="3" xfId="0" applyNumberFormat="1" applyFont="1" applyFill="1" applyBorder="1" applyAlignment="1" applyProtection="1">
      <alignment horizontal="left"/>
    </xf>
    <xf numFmtId="1" fontId="4" fillId="3" borderId="5" xfId="0" applyNumberFormat="1" applyFont="1" applyFill="1" applyBorder="1" applyAlignment="1" applyProtection="1">
      <alignment horizontal="center" vertical="center"/>
    </xf>
    <xf numFmtId="1" fontId="4" fillId="3" borderId="13" xfId="0" applyNumberFormat="1" applyFont="1" applyFill="1" applyBorder="1" applyAlignment="1" applyProtection="1">
      <alignment horizontal="center" vertical="center"/>
    </xf>
    <xf numFmtId="164" fontId="4" fillId="0" borderId="8" xfId="0" applyNumberFormat="1" applyFont="1" applyFill="1" applyBorder="1" applyAlignment="1" applyProtection="1"/>
    <xf numFmtId="164" fontId="4" fillId="0" borderId="12" xfId="0" applyNumberFormat="1" applyFont="1" applyFill="1" applyBorder="1" applyAlignment="1" applyProtection="1"/>
    <xf numFmtId="164" fontId="5" fillId="0" borderId="8" xfId="0" applyNumberFormat="1" applyFont="1" applyFill="1" applyBorder="1" applyAlignment="1" applyProtection="1"/>
    <xf numFmtId="164" fontId="5" fillId="0" borderId="12" xfId="0" applyNumberFormat="1" applyFont="1" applyFill="1" applyBorder="1" applyAlignment="1" applyProtection="1"/>
    <xf numFmtId="164" fontId="2" fillId="4" borderId="0" xfId="0" applyNumberFormat="1" applyFont="1" applyFill="1" applyBorder="1" applyAlignment="1">
      <alignment horizontal="left"/>
    </xf>
    <xf numFmtId="164" fontId="2" fillId="4" borderId="0" xfId="0" applyNumberFormat="1" applyFont="1" applyFill="1" applyBorder="1"/>
    <xf numFmtId="0" fontId="3" fillId="0" borderId="0" xfId="0" applyFont="1" applyBorder="1" applyAlignment="1">
      <alignment horizontal="center"/>
    </xf>
    <xf numFmtId="164" fontId="4" fillId="3" borderId="2" xfId="0" applyNumberFormat="1" applyFont="1" applyFill="1" applyBorder="1" applyAlignment="1" applyProtection="1">
      <alignment horizontal="center" vertical="center"/>
    </xf>
    <xf numFmtId="164" fontId="4" fillId="3" borderId="3" xfId="0" applyNumberFormat="1" applyFont="1" applyFill="1" applyBorder="1" applyAlignment="1" applyProtection="1">
      <alignment horizontal="center" vertical="center"/>
    </xf>
    <xf numFmtId="164" fontId="4" fillId="3" borderId="4" xfId="0" applyNumberFormat="1" applyFont="1" applyFill="1" applyBorder="1" applyAlignment="1" applyProtection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adames\Escritorio\archivo%20boletin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 Sect."/>
      <sheetName val="de2"/>
      <sheetName val="de1"/>
      <sheetName val="dd"/>
      <sheetName val="acp"/>
      <sheetName val="lg+li"/>
      <sheetName val="li"/>
      <sheetName val="lg"/>
      <sheetName val="zl"/>
      <sheetName val="3rs"/>
      <sheetName val="2 rcn-mejorado"/>
      <sheetName val="rcn"/>
      <sheetName val="1pa"/>
      <sheetName val="4ViajMy"/>
      <sheetName val="fe"/>
      <sheetName val="cn"/>
      <sheetName val="CN FMI"/>
      <sheetName val="piicn"/>
      <sheetName val="CNPiiFMI"/>
      <sheetName val="Ing.Turis."/>
      <sheetName val="rpii"/>
      <sheetName val="spii"/>
      <sheetName val="4 y 5 ide"/>
      <sheetName val="Tabla 4 QEDS"/>
      <sheetName val="Tabla 3 QEDS"/>
      <sheetName val="Validación"/>
      <sheetName val="Hoja1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0">
          <cell r="A10" t="str">
            <v>Código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showGridLines="0" tabSelected="1" workbookViewId="0">
      <selection sqref="A1:D1"/>
    </sheetView>
  </sheetViews>
  <sheetFormatPr baseColWidth="10" defaultRowHeight="12.75" x14ac:dyDescent="0.2"/>
  <cols>
    <col min="1" max="1" width="75.7109375" style="6" customWidth="1"/>
    <col min="2" max="4" width="13" style="3" customWidth="1"/>
    <col min="5" max="5" width="11.42578125" style="6"/>
    <col min="6" max="16384" width="11.42578125" style="3"/>
  </cols>
  <sheetData>
    <row r="1" spans="1:5" ht="15" customHeight="1" x14ac:dyDescent="0.25">
      <c r="A1" s="31" t="s">
        <v>45</v>
      </c>
      <c r="B1" s="31"/>
      <c r="C1" s="31"/>
      <c r="D1" s="31"/>
      <c r="E1" s="16"/>
    </row>
    <row r="2" spans="1:5" ht="15" customHeight="1" x14ac:dyDescent="0.25">
      <c r="A2" s="31" t="s">
        <v>46</v>
      </c>
      <c r="B2" s="31"/>
      <c r="C2" s="31"/>
      <c r="D2" s="31"/>
      <c r="E2" s="16"/>
    </row>
    <row r="3" spans="1:5" ht="12.75" customHeight="1" x14ac:dyDescent="0.2">
      <c r="A3" s="11"/>
      <c r="B3" s="6"/>
      <c r="C3" s="6"/>
      <c r="D3" s="6"/>
    </row>
    <row r="4" spans="1:5" ht="15" customHeight="1" x14ac:dyDescent="0.2">
      <c r="A4" s="32" t="s">
        <v>0</v>
      </c>
      <c r="B4" s="35" t="s">
        <v>3</v>
      </c>
      <c r="C4" s="36"/>
      <c r="D4" s="36"/>
      <c r="E4" s="16"/>
    </row>
    <row r="5" spans="1:5" ht="15" customHeight="1" x14ac:dyDescent="0.2">
      <c r="A5" s="33"/>
      <c r="B5" s="37" t="s">
        <v>4</v>
      </c>
      <c r="C5" s="38"/>
      <c r="D5" s="38"/>
      <c r="E5" s="16"/>
    </row>
    <row r="6" spans="1:5" ht="15" customHeight="1" x14ac:dyDescent="0.2">
      <c r="A6" s="34"/>
      <c r="B6" s="23" t="s">
        <v>6</v>
      </c>
      <c r="C6" s="23" t="s">
        <v>5</v>
      </c>
      <c r="D6" s="24" t="s">
        <v>7</v>
      </c>
    </row>
    <row r="7" spans="1:5" ht="6" customHeight="1" x14ac:dyDescent="0.2">
      <c r="A7" s="20"/>
      <c r="B7" s="15"/>
      <c r="C7" s="15"/>
      <c r="D7" s="14"/>
    </row>
    <row r="8" spans="1:5" ht="15" customHeight="1" x14ac:dyDescent="0.25">
      <c r="A8" s="21" t="s">
        <v>33</v>
      </c>
      <c r="B8" s="25">
        <f>SUM(B9)</f>
        <v>2270</v>
      </c>
      <c r="C8" s="25">
        <f t="shared" ref="C8:D8" si="0">SUM(C9)</f>
        <v>2358.7000000000003</v>
      </c>
      <c r="D8" s="26">
        <f t="shared" si="0"/>
        <v>2291.6000000000004</v>
      </c>
    </row>
    <row r="9" spans="1:5" ht="12.75" customHeight="1" x14ac:dyDescent="0.2">
      <c r="A9" s="2" t="s">
        <v>44</v>
      </c>
      <c r="B9" s="27">
        <f>SUM(B10:B11)</f>
        <v>2270</v>
      </c>
      <c r="C9" s="27">
        <f t="shared" ref="C9:D9" si="1">SUM(C10:C11)</f>
        <v>2358.7000000000003</v>
      </c>
      <c r="D9" s="28">
        <f t="shared" si="1"/>
        <v>2291.6000000000004</v>
      </c>
    </row>
    <row r="10" spans="1:5" ht="12.75" customHeight="1" x14ac:dyDescent="0.2">
      <c r="A10" s="12" t="s">
        <v>2</v>
      </c>
      <c r="B10" s="5">
        <f>SUM(B13)</f>
        <v>2349.8000000000002</v>
      </c>
      <c r="C10" s="5">
        <f t="shared" ref="C10:D10" si="2">SUM(C13)</f>
        <v>2454.2000000000003</v>
      </c>
      <c r="D10" s="10">
        <f t="shared" si="2"/>
        <v>2408.3000000000002</v>
      </c>
    </row>
    <row r="11" spans="1:5" ht="12.75" customHeight="1" x14ac:dyDescent="0.2">
      <c r="A11" s="12" t="s">
        <v>1</v>
      </c>
      <c r="B11" s="5">
        <f>SUM(B14+B37)</f>
        <v>-79.799999999999983</v>
      </c>
      <c r="C11" s="5">
        <f t="shared" ref="C11:D11" si="3">SUM(C14+C37)</f>
        <v>-95.5</v>
      </c>
      <c r="D11" s="10">
        <f t="shared" si="3"/>
        <v>-116.69999999999999</v>
      </c>
    </row>
    <row r="12" spans="1:5" ht="12.75" customHeight="1" x14ac:dyDescent="0.2">
      <c r="A12" s="2" t="s">
        <v>8</v>
      </c>
      <c r="B12" s="27">
        <f>SUM(B13:B14)</f>
        <v>2281.1000000000004</v>
      </c>
      <c r="C12" s="27">
        <f t="shared" ref="C12:D12" si="4">SUM(C13:C14)</f>
        <v>2378.2000000000003</v>
      </c>
      <c r="D12" s="28">
        <f t="shared" si="4"/>
        <v>2309</v>
      </c>
    </row>
    <row r="13" spans="1:5" ht="12.75" customHeight="1" x14ac:dyDescent="0.2">
      <c r="A13" s="12" t="s">
        <v>2</v>
      </c>
      <c r="B13" s="5">
        <f>SUM(B19+B23)</f>
        <v>2349.8000000000002</v>
      </c>
      <c r="C13" s="5">
        <f t="shared" ref="C13:D13" si="5">SUM(C19+C23)</f>
        <v>2454.2000000000003</v>
      </c>
      <c r="D13" s="10">
        <f t="shared" si="5"/>
        <v>2408.3000000000002</v>
      </c>
    </row>
    <row r="14" spans="1:5" ht="12.75" customHeight="1" x14ac:dyDescent="0.2">
      <c r="A14" s="12" t="s">
        <v>1</v>
      </c>
      <c r="B14" s="5">
        <f>SUM(B24)</f>
        <v>-68.699999999999989</v>
      </c>
      <c r="C14" s="5">
        <f t="shared" ref="C14:D14" si="6">SUM(C24)</f>
        <v>-76</v>
      </c>
      <c r="D14" s="10">
        <f t="shared" si="6"/>
        <v>-99.3</v>
      </c>
    </row>
    <row r="15" spans="1:5" ht="15" customHeight="1" x14ac:dyDescent="0.25">
      <c r="A15" s="22" t="s">
        <v>9</v>
      </c>
      <c r="B15" s="25">
        <f>SUM(B16)</f>
        <v>2341</v>
      </c>
      <c r="C15" s="25">
        <f t="shared" ref="C15:D18" si="7">SUM(C16)</f>
        <v>2444.4</v>
      </c>
      <c r="D15" s="26">
        <f t="shared" si="7"/>
        <v>2389.3000000000002</v>
      </c>
    </row>
    <row r="16" spans="1:5" ht="15" customHeight="1" x14ac:dyDescent="0.2">
      <c r="A16" s="1" t="s">
        <v>42</v>
      </c>
      <c r="B16" s="27">
        <f>SUM(B17)</f>
        <v>2341</v>
      </c>
      <c r="C16" s="27">
        <f t="shared" si="7"/>
        <v>2444.4</v>
      </c>
      <c r="D16" s="28">
        <f t="shared" si="7"/>
        <v>2389.3000000000002</v>
      </c>
    </row>
    <row r="17" spans="1:5" ht="12.75" customHeight="1" x14ac:dyDescent="0.2">
      <c r="A17" s="1" t="s">
        <v>10</v>
      </c>
      <c r="B17" s="5">
        <f>SUM(B18)</f>
        <v>2341</v>
      </c>
      <c r="C17" s="5">
        <f t="shared" si="7"/>
        <v>2444.4</v>
      </c>
      <c r="D17" s="10">
        <f t="shared" si="7"/>
        <v>2389.3000000000002</v>
      </c>
    </row>
    <row r="18" spans="1:5" ht="12.75" customHeight="1" x14ac:dyDescent="0.2">
      <c r="A18" s="1" t="s">
        <v>36</v>
      </c>
      <c r="B18" s="5">
        <f>SUM(B19)</f>
        <v>2341</v>
      </c>
      <c r="C18" s="5">
        <f t="shared" si="7"/>
        <v>2444.4</v>
      </c>
      <c r="D18" s="10">
        <f t="shared" si="7"/>
        <v>2389.3000000000002</v>
      </c>
    </row>
    <row r="19" spans="1:5" ht="12.75" customHeight="1" x14ac:dyDescent="0.2">
      <c r="A19" s="12" t="s">
        <v>2</v>
      </c>
      <c r="B19" s="5">
        <f>SUM(B20:B21)</f>
        <v>2341</v>
      </c>
      <c r="C19" s="5">
        <f t="shared" ref="C19:D19" si="8">SUM(C20:C21)</f>
        <v>2444.4</v>
      </c>
      <c r="D19" s="10">
        <f t="shared" si="8"/>
        <v>2389.3000000000002</v>
      </c>
    </row>
    <row r="20" spans="1:5" ht="12.75" customHeight="1" x14ac:dyDescent="0.2">
      <c r="A20" s="1" t="s">
        <v>11</v>
      </c>
      <c r="B20" s="5">
        <v>1920.4</v>
      </c>
      <c r="C20" s="5">
        <v>1988.1000000000001</v>
      </c>
      <c r="D20" s="10">
        <v>1969</v>
      </c>
    </row>
    <row r="21" spans="1:5" ht="12.75" customHeight="1" x14ac:dyDescent="0.2">
      <c r="A21" s="1" t="s">
        <v>12</v>
      </c>
      <c r="B21" s="5">
        <v>420.59999999999997</v>
      </c>
      <c r="C21" s="5">
        <v>456.3</v>
      </c>
      <c r="D21" s="10">
        <v>420.3</v>
      </c>
    </row>
    <row r="22" spans="1:5" ht="15" customHeight="1" x14ac:dyDescent="0.25">
      <c r="A22" s="22" t="s">
        <v>13</v>
      </c>
      <c r="B22" s="25">
        <f>SUM(B23:B24)</f>
        <v>-59.899999999999991</v>
      </c>
      <c r="C22" s="25">
        <f t="shared" ref="C22:D22" si="9">SUM(C23:C24)</f>
        <v>-66.2</v>
      </c>
      <c r="D22" s="26">
        <f t="shared" si="9"/>
        <v>-80.3</v>
      </c>
    </row>
    <row r="23" spans="1:5" ht="12.75" customHeight="1" x14ac:dyDescent="0.2">
      <c r="A23" s="12" t="s">
        <v>2</v>
      </c>
      <c r="B23" s="5">
        <f>SUM(B28+B31)</f>
        <v>8.7999999999999989</v>
      </c>
      <c r="C23" s="5">
        <f t="shared" ref="C23:D23" si="10">SUM(C28+C31)</f>
        <v>9.7999999999999989</v>
      </c>
      <c r="D23" s="10">
        <f t="shared" si="10"/>
        <v>19</v>
      </c>
    </row>
    <row r="24" spans="1:5" ht="12.75" customHeight="1" x14ac:dyDescent="0.2">
      <c r="A24" s="13" t="s">
        <v>1</v>
      </c>
      <c r="B24" s="5">
        <f>SUM(B33)</f>
        <v>-68.699999999999989</v>
      </c>
      <c r="C24" s="5">
        <f t="shared" ref="C24:D24" si="11">SUM(C33)</f>
        <v>-76</v>
      </c>
      <c r="D24" s="10">
        <f t="shared" si="11"/>
        <v>-99.3</v>
      </c>
    </row>
    <row r="25" spans="1:5" ht="12.75" customHeight="1" x14ac:dyDescent="0.2">
      <c r="A25" s="1" t="s">
        <v>14</v>
      </c>
      <c r="B25" s="27">
        <f>SUM(B26+B30)</f>
        <v>-59.899999999999984</v>
      </c>
      <c r="C25" s="27">
        <f>SUM(C26+C30)</f>
        <v>-66.199999999999989</v>
      </c>
      <c r="D25" s="28">
        <f>SUM(D26+D30)</f>
        <v>-80.3</v>
      </c>
    </row>
    <row r="26" spans="1:5" ht="12.75" customHeight="1" x14ac:dyDescent="0.2">
      <c r="A26" s="1" t="s">
        <v>15</v>
      </c>
      <c r="B26" s="5">
        <f>SUM(B27)</f>
        <v>2.6999999999999997</v>
      </c>
      <c r="C26" s="5">
        <f>SUM(C27)</f>
        <v>2.9</v>
      </c>
      <c r="D26" s="10">
        <f>SUM(D27)</f>
        <v>5.6</v>
      </c>
    </row>
    <row r="27" spans="1:5" ht="12.75" customHeight="1" x14ac:dyDescent="0.2">
      <c r="A27" s="1" t="s">
        <v>37</v>
      </c>
      <c r="B27" s="5">
        <f>SUM(B28)</f>
        <v>2.6999999999999997</v>
      </c>
      <c r="C27" s="5">
        <f t="shared" ref="C27:D28" si="12">SUM(C28)</f>
        <v>2.9</v>
      </c>
      <c r="D27" s="10">
        <f t="shared" si="12"/>
        <v>5.6</v>
      </c>
    </row>
    <row r="28" spans="1:5" ht="12.75" customHeight="1" x14ac:dyDescent="0.2">
      <c r="A28" s="12" t="s">
        <v>2</v>
      </c>
      <c r="B28" s="5">
        <f>SUM(B29)</f>
        <v>2.6999999999999997</v>
      </c>
      <c r="C28" s="5">
        <f t="shared" si="12"/>
        <v>2.9</v>
      </c>
      <c r="D28" s="10">
        <f t="shared" si="12"/>
        <v>5.6</v>
      </c>
    </row>
    <row r="29" spans="1:5" ht="12.75" customHeight="1" x14ac:dyDescent="0.2">
      <c r="A29" s="1" t="s">
        <v>43</v>
      </c>
      <c r="B29" s="5">
        <v>2.6999999999999997</v>
      </c>
      <c r="C29" s="5">
        <v>2.9</v>
      </c>
      <c r="D29" s="10">
        <v>5.6</v>
      </c>
    </row>
    <row r="30" spans="1:5" ht="12.75" customHeight="1" x14ac:dyDescent="0.2">
      <c r="A30" s="1" t="s">
        <v>16</v>
      </c>
      <c r="B30" s="5">
        <f>SUM(B31+B33)</f>
        <v>-62.599999999999987</v>
      </c>
      <c r="C30" s="5">
        <f t="shared" ref="C30:D30" si="13">SUM(C31+C33)</f>
        <v>-69.099999999999994</v>
      </c>
      <c r="D30" s="10">
        <f t="shared" si="13"/>
        <v>-85.899999999999991</v>
      </c>
      <c r="E30" s="4"/>
    </row>
    <row r="31" spans="1:5" ht="12.75" customHeight="1" x14ac:dyDescent="0.2">
      <c r="A31" s="12" t="s">
        <v>2</v>
      </c>
      <c r="B31" s="5">
        <f>SUM(B32)</f>
        <v>6.1</v>
      </c>
      <c r="C31" s="5">
        <f t="shared" ref="C31:D31" si="14">SUM(C32)</f>
        <v>6.8999999999999995</v>
      </c>
      <c r="D31" s="10">
        <f t="shared" si="14"/>
        <v>13.4</v>
      </c>
      <c r="E31" s="4"/>
    </row>
    <row r="32" spans="1:5" ht="12.75" customHeight="1" x14ac:dyDescent="0.2">
      <c r="A32" s="1" t="s">
        <v>17</v>
      </c>
      <c r="B32" s="5">
        <v>6.1</v>
      </c>
      <c r="C32" s="5">
        <v>6.8999999999999995</v>
      </c>
      <c r="D32" s="10">
        <v>13.4</v>
      </c>
    </row>
    <row r="33" spans="1:4" ht="12.75" customHeight="1" x14ac:dyDescent="0.2">
      <c r="A33" s="13" t="s">
        <v>1</v>
      </c>
      <c r="B33" s="5">
        <f>SUM(B34)</f>
        <v>-68.699999999999989</v>
      </c>
      <c r="C33" s="5">
        <f t="shared" ref="C33:D33" si="15">SUM(C34)</f>
        <v>-76</v>
      </c>
      <c r="D33" s="10">
        <f t="shared" si="15"/>
        <v>-99.3</v>
      </c>
    </row>
    <row r="34" spans="1:4" ht="12.75" customHeight="1" x14ac:dyDescent="0.2">
      <c r="A34" s="1" t="s">
        <v>18</v>
      </c>
      <c r="B34" s="5">
        <v>-68.699999999999989</v>
      </c>
      <c r="C34" s="5">
        <v>-76</v>
      </c>
      <c r="D34" s="10">
        <v>-99.3</v>
      </c>
    </row>
    <row r="35" spans="1:4" ht="15" customHeight="1" x14ac:dyDescent="0.25">
      <c r="A35" s="22" t="s">
        <v>19</v>
      </c>
      <c r="B35" s="25">
        <f>SUM(B36)</f>
        <v>-11.100000000000001</v>
      </c>
      <c r="C35" s="25">
        <f t="shared" ref="C35:D36" si="16">SUM(C36)</f>
        <v>-19.5</v>
      </c>
      <c r="D35" s="26">
        <f t="shared" si="16"/>
        <v>-17.399999999999999</v>
      </c>
    </row>
    <row r="36" spans="1:4" ht="12.75" customHeight="1" x14ac:dyDescent="0.2">
      <c r="A36" s="7" t="s">
        <v>20</v>
      </c>
      <c r="B36" s="5">
        <f>SUM(B37)</f>
        <v>-11.100000000000001</v>
      </c>
      <c r="C36" s="5">
        <f t="shared" si="16"/>
        <v>-19.5</v>
      </c>
      <c r="D36" s="10">
        <f t="shared" si="16"/>
        <v>-17.399999999999999</v>
      </c>
    </row>
    <row r="37" spans="1:4" ht="12.75" customHeight="1" x14ac:dyDescent="0.2">
      <c r="A37" s="13" t="s">
        <v>1</v>
      </c>
      <c r="B37" s="5">
        <f>SUM(B38:B39)</f>
        <v>-11.100000000000001</v>
      </c>
      <c r="C37" s="5">
        <f t="shared" ref="C37:D37" si="17">SUM(C38:C39)</f>
        <v>-19.5</v>
      </c>
      <c r="D37" s="10">
        <f t="shared" si="17"/>
        <v>-17.399999999999999</v>
      </c>
    </row>
    <row r="38" spans="1:4" ht="12.75" customHeight="1" x14ac:dyDescent="0.2">
      <c r="A38" s="1" t="s">
        <v>21</v>
      </c>
      <c r="B38" s="5">
        <v>-8.8000000000000007</v>
      </c>
      <c r="C38" s="5">
        <v>-10.3</v>
      </c>
      <c r="D38" s="10">
        <v>-14.1</v>
      </c>
    </row>
    <row r="39" spans="1:4" ht="12.75" customHeight="1" x14ac:dyDescent="0.2">
      <c r="A39" s="1" t="s">
        <v>22</v>
      </c>
      <c r="B39" s="5">
        <v>-2.2999999999999998</v>
      </c>
      <c r="C39" s="5">
        <v>-9.2000000000000011</v>
      </c>
      <c r="D39" s="10">
        <v>-3.3</v>
      </c>
    </row>
    <row r="40" spans="1:4" ht="15" customHeight="1" x14ac:dyDescent="0.25">
      <c r="A40" s="22" t="s">
        <v>34</v>
      </c>
      <c r="B40" s="25">
        <f>SUM(B41)</f>
        <v>75.200000000000017</v>
      </c>
      <c r="C40" s="25">
        <f t="shared" ref="C40:D40" si="18">SUM(C41)</f>
        <v>-91.500000000000028</v>
      </c>
      <c r="D40" s="26">
        <f t="shared" si="18"/>
        <v>53.799999999999841</v>
      </c>
    </row>
    <row r="41" spans="1:4" ht="15" customHeight="1" x14ac:dyDescent="0.25">
      <c r="A41" s="22" t="s">
        <v>23</v>
      </c>
      <c r="B41" s="25">
        <f>SUM(B42+B50)</f>
        <v>75.200000000000017</v>
      </c>
      <c r="C41" s="25">
        <f t="shared" ref="C41:D41" si="19">SUM(C42+C50)</f>
        <v>-91.500000000000028</v>
      </c>
      <c r="D41" s="26">
        <f t="shared" si="19"/>
        <v>53.799999999999841</v>
      </c>
    </row>
    <row r="42" spans="1:4" ht="12.75" customHeight="1" x14ac:dyDescent="0.2">
      <c r="A42" s="8" t="s">
        <v>24</v>
      </c>
      <c r="B42" s="27">
        <f>SUM(B43+B47)</f>
        <v>-165.29999999999998</v>
      </c>
      <c r="C42" s="27">
        <f t="shared" ref="C42:D42" si="20">SUM(C43+C47)</f>
        <v>41.79999999999999</v>
      </c>
      <c r="D42" s="28">
        <f t="shared" si="20"/>
        <v>-580.30000000000007</v>
      </c>
    </row>
    <row r="43" spans="1:4" ht="12.75" customHeight="1" x14ac:dyDescent="0.2">
      <c r="A43" s="8" t="s">
        <v>25</v>
      </c>
      <c r="B43" s="27">
        <f>SUM(B44)</f>
        <v>-165.1</v>
      </c>
      <c r="C43" s="27">
        <f>SUM(C44)</f>
        <v>41.999999999999993</v>
      </c>
      <c r="D43" s="28">
        <f>SUM(D44)</f>
        <v>-579.30000000000007</v>
      </c>
    </row>
    <row r="44" spans="1:4" ht="12.75" customHeight="1" x14ac:dyDescent="0.2">
      <c r="A44" s="8" t="s">
        <v>38</v>
      </c>
      <c r="B44" s="5">
        <f>SUM(B45:B46)</f>
        <v>-165.1</v>
      </c>
      <c r="C44" s="5">
        <f t="shared" ref="C44:D44" si="21">SUM(C45:C46)</f>
        <v>41.999999999999993</v>
      </c>
      <c r="D44" s="10">
        <f t="shared" si="21"/>
        <v>-579.30000000000007</v>
      </c>
    </row>
    <row r="45" spans="1:4" ht="12.75" customHeight="1" x14ac:dyDescent="0.2">
      <c r="A45" s="8" t="s">
        <v>26</v>
      </c>
      <c r="B45" s="5">
        <v>-165.1</v>
      </c>
      <c r="C45" s="5">
        <v>41.999999999999993</v>
      </c>
      <c r="D45" s="10">
        <v>-579.30000000000007</v>
      </c>
    </row>
    <row r="46" spans="1:4" ht="12.75" customHeight="1" x14ac:dyDescent="0.2">
      <c r="A46" s="8" t="s">
        <v>27</v>
      </c>
      <c r="B46" s="5">
        <v>0</v>
      </c>
      <c r="C46" s="5">
        <v>0</v>
      </c>
      <c r="D46" s="10">
        <v>0</v>
      </c>
    </row>
    <row r="47" spans="1:4" ht="12.75" customHeight="1" x14ac:dyDescent="0.2">
      <c r="A47" s="8" t="s">
        <v>28</v>
      </c>
      <c r="B47" s="27">
        <f>SUM(B48)</f>
        <v>-0.2</v>
      </c>
      <c r="C47" s="27">
        <f t="shared" ref="C47:D48" si="22">SUM(C48)</f>
        <v>-0.2</v>
      </c>
      <c r="D47" s="28">
        <f t="shared" si="22"/>
        <v>-1.0000000000000009</v>
      </c>
    </row>
    <row r="48" spans="1:4" ht="12.75" customHeight="1" x14ac:dyDescent="0.2">
      <c r="A48" s="8" t="s">
        <v>39</v>
      </c>
      <c r="B48" s="5">
        <f>SUM(B49)</f>
        <v>-0.2</v>
      </c>
      <c r="C48" s="5">
        <f t="shared" si="22"/>
        <v>-0.2</v>
      </c>
      <c r="D48" s="10">
        <f t="shared" si="22"/>
        <v>-1.0000000000000009</v>
      </c>
    </row>
    <row r="49" spans="1:4" ht="12.75" customHeight="1" x14ac:dyDescent="0.2">
      <c r="A49" s="8" t="s">
        <v>29</v>
      </c>
      <c r="B49" s="5">
        <v>-0.2</v>
      </c>
      <c r="C49" s="5">
        <v>-0.2</v>
      </c>
      <c r="D49" s="10">
        <v>-1.0000000000000009</v>
      </c>
    </row>
    <row r="50" spans="1:4" ht="12.75" customHeight="1" x14ac:dyDescent="0.2">
      <c r="A50" s="8" t="s">
        <v>30</v>
      </c>
      <c r="B50" s="27">
        <f>SUM(B51+B53)</f>
        <v>240.5</v>
      </c>
      <c r="C50" s="27">
        <f>SUM(C51+C53)</f>
        <v>-133.30000000000001</v>
      </c>
      <c r="D50" s="28">
        <f>SUM(D51+D53)</f>
        <v>634.09999999999991</v>
      </c>
    </row>
    <row r="51" spans="1:4" ht="12.75" customHeight="1" x14ac:dyDescent="0.2">
      <c r="A51" s="9" t="s">
        <v>40</v>
      </c>
      <c r="B51" s="27">
        <f>SUM(B52)</f>
        <v>-309.5</v>
      </c>
      <c r="C51" s="27">
        <f t="shared" ref="C51:D51" si="23">SUM(C52)</f>
        <v>-133.30000000000001</v>
      </c>
      <c r="D51" s="28">
        <f t="shared" si="23"/>
        <v>634.09999999999991</v>
      </c>
    </row>
    <row r="52" spans="1:4" ht="12.75" customHeight="1" x14ac:dyDescent="0.2">
      <c r="A52" s="8" t="s">
        <v>31</v>
      </c>
      <c r="B52" s="5">
        <v>-309.5</v>
      </c>
      <c r="C52" s="5">
        <v>-133.30000000000001</v>
      </c>
      <c r="D52" s="10">
        <v>634.09999999999991</v>
      </c>
    </row>
    <row r="53" spans="1:4" ht="12.75" customHeight="1" x14ac:dyDescent="0.2">
      <c r="A53" s="8" t="s">
        <v>41</v>
      </c>
      <c r="B53" s="27">
        <f>SUM(B54)</f>
        <v>550</v>
      </c>
      <c r="C53" s="27">
        <f t="shared" ref="C53:D53" si="24">SUM(C54)</f>
        <v>0</v>
      </c>
      <c r="D53" s="28">
        <f t="shared" si="24"/>
        <v>0</v>
      </c>
    </row>
    <row r="54" spans="1:4" ht="12.75" customHeight="1" x14ac:dyDescent="0.2">
      <c r="A54" s="8" t="s">
        <v>32</v>
      </c>
      <c r="B54" s="5">
        <v>550</v>
      </c>
      <c r="C54" s="5">
        <v>0</v>
      </c>
      <c r="D54" s="10">
        <v>0</v>
      </c>
    </row>
    <row r="55" spans="1:4" ht="15" customHeight="1" x14ac:dyDescent="0.25">
      <c r="A55" s="22" t="s">
        <v>35</v>
      </c>
      <c r="B55" s="25">
        <f>B8+B40</f>
        <v>2345.1999999999998</v>
      </c>
      <c r="C55" s="25">
        <f>C8+C40</f>
        <v>2267.2000000000003</v>
      </c>
      <c r="D55" s="26">
        <f>D8+D40</f>
        <v>2345.4</v>
      </c>
    </row>
    <row r="56" spans="1:4" ht="6" customHeight="1" x14ac:dyDescent="0.2">
      <c r="A56" s="17"/>
      <c r="B56" s="18"/>
      <c r="C56" s="18"/>
      <c r="D56" s="19"/>
    </row>
    <row r="57" spans="1:4" ht="6" customHeight="1" x14ac:dyDescent="0.2"/>
    <row r="58" spans="1:4" x14ac:dyDescent="0.2">
      <c r="A58" s="29" t="s">
        <v>47</v>
      </c>
    </row>
    <row r="59" spans="1:4" x14ac:dyDescent="0.2">
      <c r="A59" s="30" t="s">
        <v>48</v>
      </c>
    </row>
    <row r="60" spans="1:4" x14ac:dyDescent="0.2">
      <c r="A60" s="30" t="s">
        <v>49</v>
      </c>
    </row>
  </sheetData>
  <mergeCells count="5">
    <mergeCell ref="A1:D1"/>
    <mergeCell ref="A2:D2"/>
    <mergeCell ref="A4:A6"/>
    <mergeCell ref="B4:D4"/>
    <mergeCell ref="B5:D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341-10</vt:lpstr>
      <vt:lpstr>'341-10'!Área_de_impresión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RADAMES</dc:creator>
  <cp:lastModifiedBy>Dalys Liao de Pardo</cp:lastModifiedBy>
  <cp:lastPrinted>2017-12-07T14:52:27Z</cp:lastPrinted>
  <dcterms:created xsi:type="dcterms:W3CDTF">2014-10-24T15:12:03Z</dcterms:created>
  <dcterms:modified xsi:type="dcterms:W3CDTF">2017-12-11T18:26:49Z</dcterms:modified>
</cp:coreProperties>
</file>